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<sst xmlns="http://schemas.openxmlformats.org/spreadsheetml/2006/main" count="34" uniqueCount="22">
  <si>
    <t>Geographic Area</t>
  </si>
  <si>
    <t>Region 1-B</t>
  </si>
  <si>
    <t>Livingston</t>
  </si>
  <si>
    <t>Macomb</t>
  </si>
  <si>
    <t>Monroe</t>
  </si>
  <si>
    <t>Oakland</t>
  </si>
  <si>
    <t>St. Clair</t>
  </si>
  <si>
    <t>Washtenaw</t>
  </si>
  <si>
    <t>Population 60+</t>
  </si>
  <si>
    <t>Total</t>
  </si>
  <si>
    <t>% of Total</t>
  </si>
  <si>
    <t>60+ Below Poverty</t>
  </si>
  <si>
    <t>60+ Below 150% of Poverty</t>
  </si>
  <si>
    <t>% of 60+ Total</t>
  </si>
  <si>
    <t>Provided courtesy of Area Agency on Aging 1-B, 29100 Northwestern Highway, Suite 400, Southfield MI  48034, 800-852-7795   www.aaa1b.com</t>
  </si>
  <si>
    <r>
      <t>2000</t>
    </r>
    <r>
      <rPr>
        <sz val="12"/>
        <rFont val="Arial"/>
        <family val="2"/>
      </rPr>
      <t xml:space="preserve">          Total Population</t>
    </r>
  </si>
  <si>
    <r>
      <t>2010</t>
    </r>
    <r>
      <rPr>
        <sz val="12"/>
        <rFont val="Arial"/>
        <family val="2"/>
      </rPr>
      <t xml:space="preserve">          Total Population</t>
    </r>
  </si>
  <si>
    <t xml:space="preserve">% Below Poverty Increase/Decrease 2000 to 2010 </t>
  </si>
  <si>
    <t xml:space="preserve">% Below 150% Poverty Increase/Decrease 2000 to 2010 </t>
  </si>
  <si>
    <t xml:space="preserve">            2010 Poverty Level Preliminary Census Data by County  </t>
  </si>
  <si>
    <t xml:space="preserve">            Comparison to 2000 Census Data </t>
  </si>
  <si>
    <t>Note: 2010 poverty data based on Administration on Aging Special Tablulation on Aging estimates for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</si>
</sst>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  <numFmt numFmtId="167" formatCode="0.000%"/>
  </numFmts>
  <fonts count="43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37" fontId="2" fillId="0" borderId="25" xfId="57" applyNumberFormat="1" applyFont="1" applyBorder="1">
      <alignment/>
      <protection/>
    </xf>
    <xf numFmtId="3" fontId="2" fillId="0" borderId="26" xfId="56" applyNumberFormat="1" applyFont="1" applyBorder="1" applyAlignment="1">
      <alignment horizontal="center" vertical="center"/>
      <protection/>
    </xf>
    <xf numFmtId="10" fontId="2" fillId="0" borderId="26" xfId="0" applyNumberFormat="1" applyFont="1" applyBorder="1" applyAlignment="1">
      <alignment/>
    </xf>
    <xf numFmtId="10" fontId="2" fillId="0" borderId="26" xfId="62" applyNumberFormat="1" applyFont="1" applyBorder="1" applyAlignment="1">
      <alignment/>
    </xf>
    <xf numFmtId="37" fontId="2" fillId="0" borderId="27" xfId="57" applyNumberFormat="1" applyFont="1" applyBorder="1">
      <alignment/>
      <protection/>
    </xf>
    <xf numFmtId="3" fontId="7" fillId="0" borderId="28" xfId="56" applyNumberFormat="1" applyFont="1" applyBorder="1" applyAlignment="1">
      <alignment horizontal="center" vertical="center"/>
      <protection/>
    </xf>
    <xf numFmtId="10" fontId="2" fillId="0" borderId="28" xfId="0" applyNumberFormat="1" applyFont="1" applyBorder="1" applyAlignment="1">
      <alignment/>
    </xf>
    <xf numFmtId="10" fontId="2" fillId="0" borderId="28" xfId="62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2" fillId="0" borderId="27" xfId="57" applyNumberFormat="1" applyFont="1" applyBorder="1">
      <alignment/>
      <protection/>
    </xf>
    <xf numFmtId="37" fontId="2" fillId="0" borderId="29" xfId="57" applyNumberFormat="1" applyFont="1" applyBorder="1">
      <alignment/>
      <protection/>
    </xf>
    <xf numFmtId="3" fontId="7" fillId="0" borderId="30" xfId="56" applyNumberFormat="1" applyFont="1" applyBorder="1" applyAlignment="1">
      <alignment horizontal="center" vertical="center"/>
      <protection/>
    </xf>
    <xf numFmtId="10" fontId="2" fillId="0" borderId="30" xfId="0" applyNumberFormat="1" applyFont="1" applyBorder="1" applyAlignment="1">
      <alignment/>
    </xf>
    <xf numFmtId="10" fontId="2" fillId="0" borderId="30" xfId="62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6" fontId="42" fillId="33" borderId="26" xfId="44" applyNumberFormat="1" applyFont="1" applyFill="1" applyBorder="1" applyAlignment="1" applyProtection="1">
      <alignment/>
      <protection/>
    </xf>
    <xf numFmtId="166" fontId="42" fillId="33" borderId="28" xfId="44" applyNumberFormat="1" applyFont="1" applyFill="1" applyBorder="1" applyAlignment="1" applyProtection="1">
      <alignment/>
      <protection/>
    </xf>
    <xf numFmtId="166" fontId="42" fillId="33" borderId="30" xfId="44" applyNumberFormat="1" applyFont="1" applyFill="1" applyBorder="1" applyAlignment="1" applyProtection="1">
      <alignment/>
      <protection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114300</xdr:colOff>
      <xdr:row>4</xdr:row>
      <xdr:rowOff>371475</xdr:rowOff>
    </xdr:to>
    <xdr:pic>
      <xdr:nvPicPr>
        <xdr:cNvPr id="1" name="Picture 8" descr="G:\DEPT\SS\FORMS\logo\aaa1-b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tabSelected="1" view="pageLayout" workbookViewId="0" topLeftCell="A4">
      <selection activeCell="L16" sqref="L16"/>
    </sheetView>
  </sheetViews>
  <sheetFormatPr defaultColWidth="9.140625" defaultRowHeight="12.75"/>
  <cols>
    <col min="1" max="1" width="18.140625" style="0" customWidth="1"/>
    <col min="2" max="2" width="12.7109375" style="0" customWidth="1"/>
    <col min="3" max="3" width="9.8515625" style="0" customWidth="1"/>
    <col min="4" max="4" width="9.28125" style="0" bestFit="1" customWidth="1"/>
    <col min="5" max="5" width="9.57421875" style="0" bestFit="1" customWidth="1"/>
    <col min="6" max="6" width="10.140625" style="0" customWidth="1"/>
    <col min="7" max="7" width="9.57421875" style="0" bestFit="1" customWidth="1"/>
    <col min="8" max="8" width="10.8515625" style="0" customWidth="1"/>
    <col min="9" max="9" width="12.28125" style="0" customWidth="1"/>
    <col min="10" max="10" width="10.7109375" style="0" customWidth="1"/>
    <col min="11" max="11" width="9.28125" style="0" bestFit="1" customWidth="1"/>
    <col min="12" max="12" width="9.57421875" style="0" bestFit="1" customWidth="1"/>
    <col min="13" max="13" width="10.57421875" style="0" customWidth="1"/>
    <col min="14" max="14" width="9.57421875" style="0" bestFit="1" customWidth="1"/>
    <col min="15" max="15" width="10.8515625" style="0" customWidth="1"/>
    <col min="16" max="17" width="11.00390625" style="0" customWidth="1"/>
  </cols>
  <sheetData>
    <row r="2" ht="19.5" customHeight="1"/>
    <row r="3" spans="1:17" ht="12.7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30.75" customHeight="1">
      <c r="A5" s="67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30" customHeight="1">
      <c r="A6" s="68" t="s">
        <v>14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36.75" customHeight="1" thickBot="1"/>
    <row r="8" ht="7.5" customHeight="1" hidden="1" thickBot="1"/>
    <row r="9" spans="1:17" s="1" customFormat="1" ht="15.75" customHeight="1" thickBot="1">
      <c r="A9" s="41" t="s">
        <v>0</v>
      </c>
      <c r="B9" s="44">
        <v>2000</v>
      </c>
      <c r="C9" s="45"/>
      <c r="D9" s="45"/>
      <c r="E9" s="45"/>
      <c r="F9" s="45"/>
      <c r="G9" s="45"/>
      <c r="H9" s="46"/>
      <c r="I9" s="44">
        <v>2010</v>
      </c>
      <c r="J9" s="45"/>
      <c r="K9" s="45"/>
      <c r="L9" s="45"/>
      <c r="M9" s="45"/>
      <c r="N9" s="45"/>
      <c r="O9" s="46"/>
      <c r="P9" s="52" t="s">
        <v>17</v>
      </c>
      <c r="Q9" s="50" t="s">
        <v>18</v>
      </c>
    </row>
    <row r="10" spans="1:17" s="1" customFormat="1" ht="12.75" customHeight="1" thickBot="1">
      <c r="A10" s="42"/>
      <c r="B10" s="47"/>
      <c r="C10" s="48"/>
      <c r="D10" s="48"/>
      <c r="E10" s="48"/>
      <c r="F10" s="48"/>
      <c r="G10" s="48"/>
      <c r="H10" s="49"/>
      <c r="I10" s="47"/>
      <c r="J10" s="48"/>
      <c r="K10" s="48"/>
      <c r="L10" s="48"/>
      <c r="M10" s="48"/>
      <c r="N10" s="48"/>
      <c r="O10" s="49"/>
      <c r="P10" s="53"/>
      <c r="Q10" s="51"/>
    </row>
    <row r="11" spans="1:17" s="1" customFormat="1" ht="15.75" customHeight="1" thickBot="1">
      <c r="A11" s="42"/>
      <c r="B11" s="61" t="s">
        <v>15</v>
      </c>
      <c r="C11" s="50" t="s">
        <v>8</v>
      </c>
      <c r="D11" s="50"/>
      <c r="E11" s="50" t="s">
        <v>11</v>
      </c>
      <c r="F11" s="50"/>
      <c r="G11" s="50" t="s">
        <v>12</v>
      </c>
      <c r="H11" s="54"/>
      <c r="I11" s="61" t="s">
        <v>16</v>
      </c>
      <c r="J11" s="50" t="s">
        <v>8</v>
      </c>
      <c r="K11" s="50"/>
      <c r="L11" s="50" t="s">
        <v>11</v>
      </c>
      <c r="M11" s="50"/>
      <c r="N11" s="50" t="s">
        <v>12</v>
      </c>
      <c r="O11" s="54"/>
      <c r="P11" s="53"/>
      <c r="Q11" s="51"/>
    </row>
    <row r="12" spans="1:17" s="1" customFormat="1" ht="15.75" thickBot="1">
      <c r="A12" s="42"/>
      <c r="B12" s="62"/>
      <c r="C12" s="55"/>
      <c r="D12" s="55"/>
      <c r="E12" s="55"/>
      <c r="F12" s="55"/>
      <c r="G12" s="55"/>
      <c r="H12" s="56"/>
      <c r="I12" s="62"/>
      <c r="J12" s="55"/>
      <c r="K12" s="55"/>
      <c r="L12" s="55"/>
      <c r="M12" s="55"/>
      <c r="N12" s="55"/>
      <c r="O12" s="56"/>
      <c r="P12" s="53"/>
      <c r="Q12" s="51"/>
    </row>
    <row r="13" spans="1:17" s="1" customFormat="1" ht="15.75" customHeight="1" thickBot="1">
      <c r="A13" s="42"/>
      <c r="B13" s="62"/>
      <c r="C13" s="65" t="s">
        <v>9</v>
      </c>
      <c r="D13" s="64" t="s">
        <v>10</v>
      </c>
      <c r="E13" s="57" t="s">
        <v>9</v>
      </c>
      <c r="F13" s="64" t="s">
        <v>13</v>
      </c>
      <c r="G13" s="57" t="s">
        <v>9</v>
      </c>
      <c r="H13" s="59" t="s">
        <v>13</v>
      </c>
      <c r="I13" s="62"/>
      <c r="J13" s="65" t="s">
        <v>9</v>
      </c>
      <c r="K13" s="64" t="s">
        <v>10</v>
      </c>
      <c r="L13" s="57" t="s">
        <v>9</v>
      </c>
      <c r="M13" s="64" t="s">
        <v>13</v>
      </c>
      <c r="N13" s="57" t="s">
        <v>9</v>
      </c>
      <c r="O13" s="59" t="s">
        <v>13</v>
      </c>
      <c r="P13" s="53"/>
      <c r="Q13" s="51"/>
    </row>
    <row r="14" spans="1:17" s="1" customFormat="1" ht="33" customHeight="1" thickBot="1">
      <c r="A14" s="43"/>
      <c r="B14" s="63"/>
      <c r="C14" s="66"/>
      <c r="D14" s="52"/>
      <c r="E14" s="58"/>
      <c r="F14" s="52"/>
      <c r="G14" s="58"/>
      <c r="H14" s="60"/>
      <c r="I14" s="63"/>
      <c r="J14" s="66"/>
      <c r="K14" s="52"/>
      <c r="L14" s="58"/>
      <c r="M14" s="52"/>
      <c r="N14" s="58"/>
      <c r="O14" s="60"/>
      <c r="P14" s="53"/>
      <c r="Q14" s="51"/>
    </row>
    <row r="15" spans="1:17" s="1" customFormat="1" ht="24.75" customHeight="1">
      <c r="A15" s="14" t="s">
        <v>1</v>
      </c>
      <c r="B15" s="9">
        <v>2772332</v>
      </c>
      <c r="C15" s="2">
        <v>419023</v>
      </c>
      <c r="D15" s="3">
        <f aca="true" t="shared" si="0" ref="D15:D21">C15/B15</f>
        <v>0.15114459595748272</v>
      </c>
      <c r="E15" s="2">
        <v>25400</v>
      </c>
      <c r="F15" s="3">
        <f>E15/C15</f>
        <v>0.060617197623996776</v>
      </c>
      <c r="G15" s="2">
        <v>51599</v>
      </c>
      <c r="H15" s="17">
        <f>G15/C15</f>
        <v>0.12314121181892164</v>
      </c>
      <c r="I15" s="20">
        <v>2884159</v>
      </c>
      <c r="J15" s="21">
        <v>546532</v>
      </c>
      <c r="K15" s="22">
        <f>(J15/I15)</f>
        <v>0.18949440720847915</v>
      </c>
      <c r="L15" s="38">
        <v>37550.556239809746</v>
      </c>
      <c r="M15" s="23">
        <f>(L15/J15)</f>
        <v>0.06870696727695678</v>
      </c>
      <c r="N15" s="38">
        <v>76474.63645332475</v>
      </c>
      <c r="O15" s="18">
        <f>(N15/J15)</f>
        <v>0.1399270975044915</v>
      </c>
      <c r="P15" s="35">
        <f>(L15-E15)/E15</f>
        <v>0.4783683558980215</v>
      </c>
      <c r="Q15" s="3">
        <f>(N15-G15)/G15</f>
        <v>0.4820953207101834</v>
      </c>
    </row>
    <row r="16" spans="1:17" s="1" customFormat="1" ht="24.75" customHeight="1">
      <c r="A16" s="15" t="s">
        <v>2</v>
      </c>
      <c r="B16" s="10">
        <v>156951</v>
      </c>
      <c r="C16" s="4">
        <v>18610</v>
      </c>
      <c r="D16" s="5">
        <f t="shared" si="0"/>
        <v>0.11857203840689132</v>
      </c>
      <c r="E16" s="4">
        <v>749</v>
      </c>
      <c r="F16" s="5">
        <f aca="true" t="shared" si="1" ref="F16:F21">E16/C16</f>
        <v>0.04024717893605589</v>
      </c>
      <c r="G16" s="4">
        <v>1720</v>
      </c>
      <c r="H16" s="11">
        <f aca="true" t="shared" si="2" ref="H16:H21">G16/C16</f>
        <v>0.092423428264374</v>
      </c>
      <c r="I16" s="24">
        <v>180967</v>
      </c>
      <c r="J16" s="25">
        <v>32398</v>
      </c>
      <c r="K16" s="26">
        <f aca="true" t="shared" si="3" ref="K16:K21">(J16/I16)</f>
        <v>0.17902711544093675</v>
      </c>
      <c r="L16" s="39">
        <v>2114.321396109798</v>
      </c>
      <c r="M16" s="27">
        <f aca="true" t="shared" si="4" ref="M16:M21">(L16/J16)</f>
        <v>0.06526086166151608</v>
      </c>
      <c r="N16" s="39">
        <v>3792.8216687874933</v>
      </c>
      <c r="O16" s="28">
        <f aca="true" t="shared" si="5" ref="O16:O21">(N16/J16)</f>
        <v>0.11706962370478095</v>
      </c>
      <c r="P16" s="36">
        <f aca="true" t="shared" si="6" ref="P16:P21">(L16-E16)/E16</f>
        <v>1.8228590068221604</v>
      </c>
      <c r="Q16" s="5">
        <f aca="true" t="shared" si="7" ref="Q16:Q21">(N16-G16)/G16</f>
        <v>1.205128877202031</v>
      </c>
    </row>
    <row r="17" spans="1:17" s="1" customFormat="1" ht="24.75" customHeight="1">
      <c r="A17" s="15" t="s">
        <v>3</v>
      </c>
      <c r="B17" s="10">
        <v>788150</v>
      </c>
      <c r="C17" s="4">
        <v>139027</v>
      </c>
      <c r="D17" s="5">
        <f t="shared" si="0"/>
        <v>0.17639662500792996</v>
      </c>
      <c r="E17" s="4">
        <v>8282</v>
      </c>
      <c r="F17" s="5">
        <f t="shared" si="1"/>
        <v>0.05957116243607357</v>
      </c>
      <c r="G17" s="4">
        <v>18003</v>
      </c>
      <c r="H17" s="11">
        <f t="shared" si="2"/>
        <v>0.1294928323275335</v>
      </c>
      <c r="I17" s="29">
        <v>840978</v>
      </c>
      <c r="J17" s="25">
        <v>167509</v>
      </c>
      <c r="K17" s="26">
        <f t="shared" si="3"/>
        <v>0.19918356960586364</v>
      </c>
      <c r="L17" s="39">
        <v>12103.431170058384</v>
      </c>
      <c r="M17" s="27">
        <f t="shared" si="4"/>
        <v>0.07225540818737133</v>
      </c>
      <c r="N17" s="39">
        <v>25750.177010563264</v>
      </c>
      <c r="O17" s="28">
        <f t="shared" si="5"/>
        <v>0.15372414025851305</v>
      </c>
      <c r="P17" s="36">
        <f t="shared" si="6"/>
        <v>0.46141405096092536</v>
      </c>
      <c r="Q17" s="5">
        <f t="shared" si="7"/>
        <v>0.4303270016421299</v>
      </c>
    </row>
    <row r="18" spans="1:17" s="1" customFormat="1" ht="24.75" customHeight="1">
      <c r="A18" s="15" t="s">
        <v>4</v>
      </c>
      <c r="B18" s="10">
        <v>145945</v>
      </c>
      <c r="C18" s="4">
        <v>21829</v>
      </c>
      <c r="D18" s="5">
        <f t="shared" si="0"/>
        <v>0.14957004350954126</v>
      </c>
      <c r="E18" s="4">
        <v>1779</v>
      </c>
      <c r="F18" s="5">
        <f t="shared" si="1"/>
        <v>0.08149709102569976</v>
      </c>
      <c r="G18" s="4">
        <v>3385</v>
      </c>
      <c r="H18" s="11">
        <f t="shared" si="2"/>
        <v>0.1550689449814467</v>
      </c>
      <c r="I18" s="29">
        <v>152021</v>
      </c>
      <c r="J18" s="25">
        <v>29401</v>
      </c>
      <c r="K18" s="26">
        <f t="shared" si="3"/>
        <v>0.19340091171614449</v>
      </c>
      <c r="L18" s="39">
        <v>1901.5853705486045</v>
      </c>
      <c r="M18" s="27">
        <f t="shared" si="4"/>
        <v>0.06467757459095284</v>
      </c>
      <c r="N18" s="39">
        <v>4204.993840230991</v>
      </c>
      <c r="O18" s="28">
        <f t="shared" si="5"/>
        <v>0.14302213666987487</v>
      </c>
      <c r="P18" s="36">
        <f t="shared" si="6"/>
        <v>0.06890689744159892</v>
      </c>
      <c r="Q18" s="5">
        <f t="shared" si="7"/>
        <v>0.24224337968419227</v>
      </c>
    </row>
    <row r="19" spans="1:17" s="1" customFormat="1" ht="24.75" customHeight="1">
      <c r="A19" s="15" t="s">
        <v>5</v>
      </c>
      <c r="B19" s="10">
        <v>1194156</v>
      </c>
      <c r="C19" s="4">
        <v>177634</v>
      </c>
      <c r="D19" s="5">
        <f t="shared" si="0"/>
        <v>0.14875275927098303</v>
      </c>
      <c r="E19" s="4">
        <v>10618</v>
      </c>
      <c r="F19" s="5">
        <f t="shared" si="1"/>
        <v>0.059774592701847616</v>
      </c>
      <c r="G19" s="4">
        <v>20520</v>
      </c>
      <c r="H19" s="11">
        <f t="shared" si="2"/>
        <v>0.11551842552664468</v>
      </c>
      <c r="I19" s="29">
        <v>1202362</v>
      </c>
      <c r="J19" s="25">
        <v>230825</v>
      </c>
      <c r="K19" s="26">
        <f t="shared" si="3"/>
        <v>0.19197629332929683</v>
      </c>
      <c r="L19" s="39">
        <v>15753.835862473425</v>
      </c>
      <c r="M19" s="27">
        <f t="shared" si="4"/>
        <v>0.06825012828971483</v>
      </c>
      <c r="N19" s="39">
        <v>30655.960584512377</v>
      </c>
      <c r="O19" s="28">
        <f t="shared" si="5"/>
        <v>0.1328104000195489</v>
      </c>
      <c r="P19" s="36">
        <f t="shared" si="6"/>
        <v>0.483691454367435</v>
      </c>
      <c r="Q19" s="5">
        <f t="shared" si="7"/>
        <v>0.49395519417701644</v>
      </c>
    </row>
    <row r="20" spans="1:17" s="1" customFormat="1" ht="24.75" customHeight="1">
      <c r="A20" s="15" t="s">
        <v>6</v>
      </c>
      <c r="B20" s="10">
        <v>164235</v>
      </c>
      <c r="C20" s="4">
        <v>26445</v>
      </c>
      <c r="D20" s="5">
        <f t="shared" si="0"/>
        <v>0.16101927116631656</v>
      </c>
      <c r="E20" s="4">
        <v>2030</v>
      </c>
      <c r="F20" s="5">
        <f t="shared" si="1"/>
        <v>0.07676309321232747</v>
      </c>
      <c r="G20" s="4">
        <v>4381</v>
      </c>
      <c r="H20" s="11">
        <f t="shared" si="2"/>
        <v>0.16566458687842692</v>
      </c>
      <c r="I20" s="24">
        <v>163040</v>
      </c>
      <c r="J20" s="25">
        <v>33741</v>
      </c>
      <c r="K20" s="26">
        <f t="shared" si="3"/>
        <v>0.20694921491658488</v>
      </c>
      <c r="L20" s="39">
        <v>2496.4179303449428</v>
      </c>
      <c r="M20" s="27">
        <f t="shared" si="4"/>
        <v>0.07398766872187969</v>
      </c>
      <c r="N20" s="39">
        <v>5498.866522246292</v>
      </c>
      <c r="O20" s="28">
        <f t="shared" si="5"/>
        <v>0.1629728378603566</v>
      </c>
      <c r="P20" s="36">
        <f t="shared" si="6"/>
        <v>0.2297625272635186</v>
      </c>
      <c r="Q20" s="5">
        <f t="shared" si="7"/>
        <v>0.2551624109213176</v>
      </c>
    </row>
    <row r="21" spans="1:17" s="1" customFormat="1" ht="24.75" customHeight="1" thickBot="1">
      <c r="A21" s="16" t="s">
        <v>7</v>
      </c>
      <c r="B21" s="12">
        <v>322895</v>
      </c>
      <c r="C21" s="6">
        <v>35478</v>
      </c>
      <c r="D21" s="7">
        <f t="shared" si="0"/>
        <v>0.10987472707846203</v>
      </c>
      <c r="E21" s="6">
        <v>1942</v>
      </c>
      <c r="F21" s="7">
        <f t="shared" si="1"/>
        <v>0.054738147584418514</v>
      </c>
      <c r="G21" s="6">
        <v>3590</v>
      </c>
      <c r="H21" s="13">
        <f t="shared" si="2"/>
        <v>0.10118946953041322</v>
      </c>
      <c r="I21" s="30">
        <v>344791</v>
      </c>
      <c r="J21" s="31">
        <v>52658</v>
      </c>
      <c r="K21" s="32">
        <f t="shared" si="3"/>
        <v>0.15272440405927068</v>
      </c>
      <c r="L21" s="40">
        <v>3162.2753815527535</v>
      </c>
      <c r="M21" s="33">
        <f t="shared" si="4"/>
        <v>0.06005308560053085</v>
      </c>
      <c r="N21" s="40">
        <v>6516.7332448573325</v>
      </c>
      <c r="O21" s="34">
        <f t="shared" si="5"/>
        <v>0.12375580623755807</v>
      </c>
      <c r="P21" s="37">
        <f t="shared" si="6"/>
        <v>0.6283601346821593</v>
      </c>
      <c r="Q21" s="7">
        <f t="shared" si="7"/>
        <v>0.8152460292081706</v>
      </c>
    </row>
    <row r="22" spans="12:14" s="1" customFormat="1" ht="15">
      <c r="L22" s="8"/>
      <c r="N22" s="8"/>
    </row>
    <row r="23" s="19" customFormat="1" ht="12">
      <c r="A23" s="19" t="s">
        <v>21</v>
      </c>
    </row>
    <row r="24" s="1" customFormat="1" ht="15"/>
    <row r="25" s="1" customFormat="1" ht="15"/>
  </sheetData>
  <sheetProtection/>
  <mergeCells count="28">
    <mergeCell ref="A3:Q4"/>
    <mergeCell ref="A5:Q5"/>
    <mergeCell ref="A6:Q6"/>
    <mergeCell ref="B11:B14"/>
    <mergeCell ref="C11:D12"/>
    <mergeCell ref="C13:C14"/>
    <mergeCell ref="D13:D14"/>
    <mergeCell ref="H13:H14"/>
    <mergeCell ref="G11:H12"/>
    <mergeCell ref="E11:F12"/>
    <mergeCell ref="K13:K14"/>
    <mergeCell ref="L11:M12"/>
    <mergeCell ref="L13:L14"/>
    <mergeCell ref="M13:M14"/>
    <mergeCell ref="E13:E14"/>
    <mergeCell ref="F13:F14"/>
    <mergeCell ref="G13:G14"/>
    <mergeCell ref="J13:J14"/>
    <mergeCell ref="A9:A14"/>
    <mergeCell ref="I9:O10"/>
    <mergeCell ref="Q9:Q14"/>
    <mergeCell ref="P9:P14"/>
    <mergeCell ref="B9:H10"/>
    <mergeCell ref="N11:O12"/>
    <mergeCell ref="N13:N14"/>
    <mergeCell ref="O13:O14"/>
    <mergeCell ref="I11:I14"/>
    <mergeCell ref="J11:K12"/>
  </mergeCells>
  <printOptions horizontalCentered="1" verticalCentered="1"/>
  <pageMargins left="0.17" right="0.16" top="0.85" bottom="1" header="0.17" footer="0.5"/>
  <pageSetup horizontalDpi="600" verticalDpi="600" orientation="landscape" scale="75" r:id="rId2"/>
  <headerFooter alignWithMargins="0">
    <oddFooter xml:space="preserve">&amp;R&amp;12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AAA1B</dc:creator>
  <cp:keywords/>
  <dc:description/>
  <cp:lastModifiedBy> </cp:lastModifiedBy>
  <cp:lastPrinted>2012-01-30T16:59:27Z</cp:lastPrinted>
  <dcterms:created xsi:type="dcterms:W3CDTF">2002-11-18T13:54:23Z</dcterms:created>
  <dcterms:modified xsi:type="dcterms:W3CDTF">2012-09-06T16:03:28Z</dcterms:modified>
  <cp:category/>
  <cp:version/>
  <cp:contentType/>
  <cp:contentStatus/>
</cp:coreProperties>
</file>